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<sst xmlns="http://schemas.openxmlformats.org/spreadsheetml/2006/main" count="149" uniqueCount="78">
  <si>
    <t>CONS INT DE SAUDE VALE RIBEIRA E LIT SUL
CNPJ: 57.740.490/0001-80</t>
  </si>
  <si>
    <t>PL</t>
  </si>
  <si>
    <t>DIGITAÇÃO ELETRÔNICA DA PROPOSTA</t>
  </si>
  <si>
    <t>PREGÃO PRESENCIAL</t>
  </si>
  <si>
    <t>SEQUENCIA: 45</t>
  </si>
  <si>
    <t>Data Abertura: 14/01/2020 Hrs: 09:00</t>
  </si>
  <si>
    <t>Local Entrega: ALMOXARIFADO CENTRAL, RUA PEDRO BONNE Nº 508</t>
  </si>
  <si>
    <t>Observação: REGISTRO DE PREÇOS  DE MATERIAL MEDICO HOSPITALAR P/HRLB</t>
  </si>
  <si>
    <t>NOME / RAZÃO SOCIAL</t>
  </si>
  <si>
    <t>CPF/CNPJ</t>
  </si>
  <si>
    <t>LOTE 1 - LOTE 01</t>
  </si>
  <si>
    <t>VL. TOTAL LOTE:</t>
  </si>
  <si>
    <t>cd_Modalidade</t>
  </si>
  <si>
    <t>cd_Sequencia</t>
  </si>
  <si>
    <t>cd_Exercicio</t>
  </si>
  <si>
    <t>cd_Item</t>
  </si>
  <si>
    <t>LOTE</t>
  </si>
  <si>
    <t>PRODUTO</t>
  </si>
  <si>
    <t>QDE. REQUIS.</t>
  </si>
  <si>
    <t>UNIDADE</t>
  </si>
  <si>
    <t>VL. UNITÁRIO</t>
  </si>
  <si>
    <t>VL. TOTAL</t>
  </si>
  <si>
    <t>MARCA</t>
  </si>
  <si>
    <t>cd_Complemento</t>
  </si>
  <si>
    <t>01.004314</t>
  </si>
  <si>
    <t>AGULHA DE BIOPSIA DE FIGADO 16GX16CM - AGULHA DE BIOPSIA DE FIGADO COMPOSTA DE CONDUTOR DE AGULHA EXTERNA E AGULHA INTERNA COM GAVETA PARA RETIRADA DE AMOSTRA DE 19MM, PONTA ECOGENICA, VISIVEL AO ULTRA-SOM, DESCARTAVEL, CALIBRE/TAMANHO 16G POR 16CM.</t>
  </si>
  <si>
    <t>UND</t>
  </si>
  <si>
    <t>01.004315</t>
  </si>
  <si>
    <t>AGULHA DE BIOPSIA DE PROSTATA 18GX30CM - AGULHA DE BIOPSIA DE PROSTATA COMPOSTA DE CONDUTOR DE AGULHA EXTERNA E AGULHA INTERNA COM GAVETA PARA RETIRADA DE AMOSTRA DE 19MM, PONTA ECOGENICA, VISIVEL AO ULTRA-SOM, DESCARTAVEL, CALIBRE/TAMANHO 18G POR 30CM.</t>
  </si>
  <si>
    <t>01.004316</t>
  </si>
  <si>
    <t>AGULHA DE BIOPSIA DE MAMA 16GX25CM - AGULHA PARA BIOPSIA; LESAO NAO PALPAVEL DE MAMA; COMPOSTA DE AGULHA UNICA BISELADA COM MANDRIL E CANULA DE PROTECAO; AGULHA EXTERNA COM MARCACAO A CADA CM PARA LIMITAR A PUNCAO; AGULHA EXTERNA PARA PUNCAO COM MANDRIL, COM GANCHO NA EXTREMIDADE PARA FIXACAO NA LESAO; AGULHA INTERNA TIPO CANULA DE PROTECAO DO MANDRIL; DESCARTAVEL; CALIBRE/TAMANHO 16GA X 25CM</t>
  </si>
  <si>
    <t>01.007151</t>
  </si>
  <si>
    <t>AGULHA DE BIOPSIA DE PROSTATA 18GX25CM - AGULHA DE BIOPSIA DE PROSTATA COMPOSTA DE CONDUTOR DE AGULHA EXTERNA E AGULHA INTERNA COM GAVETA PARA RETIRADA DE AMOSTRA DE 19MM, PONTA ECOGENICA, VISIVEL AO ULTRA-SOM, DESCARTAVEL, CALIBRE/TAMANHO 18G POR 25CM.</t>
  </si>
  <si>
    <t>LOTE 2 - LOTE 02</t>
  </si>
  <si>
    <t>01.000872</t>
  </si>
  <si>
    <t>EMBALAGEM TUBULAR DESCARTAVEL 15CMX100M - EMBALAGEM TUBULAR DESCARTAVEL PARA ESTERILIZACAO, EM PAPEL GRAU CIRURGICO E FILME LAMINADO EM POLIESTER E POLIPROPILENO ATOXICO, COM GRAMATURA MÍNIMA DE 60G/M² E  54G/M², MEDINDO APROXIMADAMENTE 15 CM X 100 M, (PODENDO VARIAR ± 1 CM NA LARGURA) COM BORDAS TERMOSELADAS DE 8 A 10 MM, COM INDICADOR QUÍMICO PARA OXIDO DE ETILENO E VAPOR. O PRODUTO DEVERA ATENDER A NBR-14.990. EMBALADO EM MATERIAL QUE GARANTA A INTEGRIDADE DO PRODUTO.</t>
  </si>
  <si>
    <t>RL</t>
  </si>
  <si>
    <t>01.000873</t>
  </si>
  <si>
    <t>EMBALAGEM TUBULAR DESCARTAVEL 20CMX100M - EMBALAGEM TUBULAR DESCARTAVEL PARA ESTERILIZACAO, EM PAPEL GRAU CIRURGICO E FILME LAMINADO EM POLIESTER E POLIPROPILENO ATOXICO, COM GRAMATURA MÍNIMA DE 60G/M² E  54G/M², MEDINDO APROXIMADAMENTE 20 CM X 100 M, (PODENDO VARIAR ± 1 CM NA LARGURA) COM BORDAS TERMOSELADAS DE 8 A 10 MM, COM INDICADOR QUÍMICO PARA OXIDO DE ETILENO E VAPOR. O PRODUTO DEVERA ATENDER A NBR-14.990. EMBALADO EM MATERIAL QUE GARANTA A INTEGRIDADE DO PRODUTO.</t>
  </si>
  <si>
    <t>01.000874</t>
  </si>
  <si>
    <t>EMBALAGEM TUBULAR DESCARTAVEL 30CMX100M - EMBALAGEM TUBULAR DESCARTAVEL PARA ESTERILIZACAO, EM PAPEL GRAU CIRURGICO E FILME LAMINADO EM POLIESTER E POLIPROPILENO ATOXICO, COM GRAMATURA MÍNIMA DE 60G/M² E  54G/M², MEDINDO APROXIMADAMENTE 30 CM X 100 M, (PODENDO VARIAR ± 1 CM NA LARGURA) COM BORDAS TERMOSELADAS DE 8 A 10 MM, COM INDICADOR QUÍMICO PARA OXIDO DE ETILENO E VAPOR. O PRODUTO DEVERA ATENDER A NBR-14.990. EMBALADO EM MATERIAL QUE GARANTA A INTEGRIDADE DO PRODUTO.</t>
  </si>
  <si>
    <t>01.003183</t>
  </si>
  <si>
    <t>EMBALAGEM TUBULAR DESCARTAVEL 12CMX100M - EMBALAGEM TUBULAR DESCARTAVEL PARA ESTERILIZACAO, EM PAPEL GRAU CIRURGICO E FILME LAMINADO EM POLIESTER E POLIPROPILENO ATOXICO, COM GRAMATURA MÍNIMA DE 60G/M² E  54G/M², MEDINDO APROXIMADAMENTE 12 CM X 100 M, (PODENDO VARIAR ± 1 CM NA LARGURA) COM BORDAS TERMOSELADAS DE 8 A 10 MM, COM INDICADOR QUÍMICO PARA OXIDO DE ETILENO E VAPOR. O PRODUTO DEVERA ATENDER A NBR-14.990.</t>
  </si>
  <si>
    <t>LOTE 3 - LOTE 03</t>
  </si>
  <si>
    <t>01.000582</t>
  </si>
  <si>
    <t>EQUIPO PARA BOMBA DE INFUSAO - EQUIPO MACROGOTAS PARA INFUSAO PARENTERAL EM BOMBA DE INFUSAO, CONFECCIONADO EM PVC. CAMARA GOTEJADORA FLEXIVEL, COM FILTRO DE AR BACTERIOLOGICO DE NO MINIMO 0,2 MICRA E FILTRO PARA RETENCAO DE PARTICULAS DE NO MINIMO 15 MICRA. PONTA PERFURANTE COM TAMPA PROTETORA. PINCA ROLETE PARA CONTROLE DO FLUXO DE INFUSAO. TUBO EXTENSOR COM NO MINIMO 2,0 M. CONECTOR LUER LOCK ROTATIVO COM TAMPA PROTETORA CONTENDO MEMBRANA HIDROFOBICA. ESTERIL. ATOXICO. APIROGENICO. DESCARTAVEL. EMBALAGEM INDIVIDUAL, ASSEPTICA QUE PERMITA ABERTURA EM PETALA. ADEQUADO, CONFORME RDC Nº 4/2011 DA ANVISA E COM SELO DO INMETRO.</t>
  </si>
  <si>
    <t>01.000583</t>
  </si>
  <si>
    <t>EQUIPO PARA BOMBA DE INFUSAO ENTERAL - EQUIPO, PARA INFUSAO DE NUTRICAO ENTERAL, DESENVOLVIDO PARA USO EXCLUSIVO EM BOMBA DE INFUSAO PERISTALTICA LINEAR, COMPRIMENTO TOTAL APROXIMADO DE 2,4 METROS (±10%), VOLUME DE PRIME DE APROXIMADAMENTE 16,0 ML, COM CONECTOR ROSCADO ENPLUS PARA BOLSA ENTERAL, CAMARA GOTEJADORA INTERMEDIARIA FLEXÍVEL SEM FILTRO E SEM ENTRADA DE AR LATERAL, TUBO DE PVC ROXO, CONJUNTO INTERMEDIARIO DE SILICONE, PINCA CORTA-FLUXO, PINCA ROLETE E CONECTOR DE NUTRICAO ENTERAL COM TAMPA COM ALCA. FABRICADO EM PVC TRANSLUCIDO, ATOXICO, EMBALAGEM INDIVIDUAL EM PAPEL GRAU CIRURGICO (GC), ESTERIL, INVOLUCRO RESISTENTE AO MANUSEIO, LACRE CAPAZ DE MANTER SUA INTEGRIDADE E ESTERILIDADE. CONTA EXTERNAMENTE COM DADOS DE IDENTIFICACAO, INSTRUCOES DE USO, PROCEDENCIA, Nº DO LOTE, Nº DO REGISTRO M.S., DATA E TIPO DE ESTERILIZACAO E PRAZO DE VALIDADE. PRODUTO DESENVOLVIDO E FABRICADO CONFORME NORMA ABNT NBR ISO 8536-8.</t>
  </si>
  <si>
    <t>01.000584</t>
  </si>
  <si>
    <t>EQUIPO PARA BOMBA DE INFUSAO FOTOPROTEGIDO - EQUIPO MACROGOTAS PARA INFUSAO PARENTERAL EM BOMBA DE INFUSAO, FOTOSSENSIVEL. CONFECCIONADO EM PVC. CAMARA GOTEJADORA FOTOSSENSIVEL, FLEXIVEL, COM FILTRO DE AR BACTERIOLOGICO DE NO MINIMO 0,2 MICRA E FILTRO PARA RETENCAO DE PARTICULAS DE NO MINIMO 15 MICRA. PONTA PERFURANTE COM TAMPA PROTETORA. PINCA ROLETE PARA CONTROLE DO FLUXO DE INFUSAO. TUBO EXTENSOR COM NO MINIMO 2,0 M. CONECTOR LUER LOCK ROTATIVO COM TAMPA PROTETORA CONTENDO MEMBRANA HIDROFOBICA. DEVERA ACOMPANHAR SACO PLASTICO PROTETOR PARA SOLUCOES FOTOSSENSIVEIS PARA FRASCO DE 1.000ML. ESTERIL. ATOXICO. APIROGENICO. DESCARTAVEL. EMBALAGEM INDIVIDUAL, ASSEPTICA QUE PERMITA ABERTURA EM PETALA. ADEQUADO, CONFORME RDC Nº 4/2011 DA ANVISA E COM SELO DO INMETRO.</t>
  </si>
  <si>
    <t>LOTE 4 - LOTE 04</t>
  </si>
  <si>
    <t>01.010031</t>
  </si>
  <si>
    <t>MASCARA NASAL NEONATAL P/ CPAP TAMANHO P - MASCARA NASAL NEONATAL PARA CPAP TAMANHO P: MASCARA NASAL EM SILICONE FLEXÍVEL E TRANSPARENTE PARA EVITAR LESOES NO SEPTO NASAL, COM ABERTURA FRONTAL PARA ENCAIXE A INTERFACE DE VIA DE INSPIRACAO E EXPIRACAO DO SISTEMA BABYFLOW.</t>
  </si>
  <si>
    <t>01.010032</t>
  </si>
  <si>
    <t>MASCARA NASAL NEONATAL P/ CPAP TAMANHO M - MASCARA NASAL NEONATAL PARA CPAP TAMANHO M: MASCARA NASAL EM SILICONE FLEXÍVEL E TRANSPARENTE PARA EVITAR LESOES NO SEPTO NASAL, COM ABERTURA FRONTAL PARA ENCAIXE A INTERFACE DE VIA DE INSPIRACAO E EXPIRACAO DO SISTEMA BABYFLOW.</t>
  </si>
  <si>
    <t>01.010033</t>
  </si>
  <si>
    <t>MASCARA NASAL NEONATAL P/ CPAP TAMANHO G - MASCARA NASAL NEONATAL PARA CPAP TAMANHO G: MASCARA NASAL EM SILICONE FLEXÍVEL E TRANSPARENTE PARA EVITAR LESOES NO SEPTO NASAL, COM ABERTURA FRONTAL PARA ENCAIXE A INTERFACE DE VIA DE INSPIRACAO E EXPIRACAO DO SISTEMA BABYFLOW.</t>
  </si>
  <si>
    <t>01.010034</t>
  </si>
  <si>
    <t>INTERFACE BABYFLOW P/ CPAP NEONATAL - INTERFACE BABYFLOW PARA CPAP NEONATAL: INTERFACE DE VIA DE INSPIRACAO E EXPIRACAO COMPOSTA DE 2 TUBOS LISOS EM PVC COM CONECTORES UNIVERSAIS PARA ADAPTACAO EM RESPIRADOR NO RAMO INSPIRATORIO E RAMO EXPIRATORIO E LINHA DE MONITORIZACAO DE PRESSAO EM PVC CRISTAL COM SAÍDA PARA CONEXAO NO VENTILADOR. PARA USO COM MASCARA NASAL OU PRONGA NASAL COM ABERTURA FRONTAL; EMBALAGEM CONTENDO DADOS DE IDENTIFICACAO DO MATERIAL EM LÍNGUA PORTUGUESA: MARCA, FABRICANTE, LOTE, PRAZO DE VALIDADE E REGISTRO NO MINISTERIO DA SAUDE.</t>
  </si>
  <si>
    <t>01.010035</t>
  </si>
  <si>
    <t>FIXADOR CEFALICO TIPO GORRO P/CPAP NEONATAL PEQ - FIXADOR CEFALICO DO TIPO GORRO PARA CPAP NEONATAL TAMANHO P: GORRO TAMANHO P COM FIXADORES EM VELCRO LATERAIS SUPERIOR QUE IMPECAM LESOES DE PELE E PERMITA ADAPTACAO ADEQUADA DO SISTEMA DE CPAP NEONATAL BABYFLOW, CONFECCIONADO EM MATERIAL EFICIENTE E SEGURO PARA A FUNCAO E ANTIALERGICO, COM COSTURA AMARELA PARA RAPIDA IDENTIFICACAO DO TAMANHO.</t>
  </si>
  <si>
    <t>01.010036</t>
  </si>
  <si>
    <t>FIXADOR CEFALICO TIPO GORRO P/CPAP NEONATAL MEDIO - FIXADOR CEFALICO DO TIPO GORRO PARA CPAP NEONATAL TAMANHO M: GORRO TAMANHO M COM FIXADORES EM VELCRO LATERAIS SUPERIOR QUE IMPECAM LESOES DE PELE E PERMITA ADAPTACAO ADEQUADA DO SISTEMA DE CPAP NEONATAL BABYFLOW, CONFECCIONADO EM MATERIAL EFICIENTE E SEGURO PARA A FUNCAO E ANTIALERGICO, COM COSTURA VERMELHA PARA RAPIDA IDENTIFICACAO DO TAMANHO.</t>
  </si>
  <si>
    <t>01.010037</t>
  </si>
  <si>
    <t>FIXADOR CEFALICO TIPO GORRO P/CPAP NEONATAL G - FIXADOR CEFALICO DO TIPO GORRO PARA CPAP NEONATAL TAMANHO G: GORRO TAMANHO G COM FIXADORES EM VELCRO LATERAIS SUPERIOR QUE IMPECAM LESOES DE PELE E PERMITA ADAPTACAO ADEQUADA DO SISTEMA DE CPAP NEONATAL BABYFLOW, CONFECCIONADO EM MATERIAL EFICIENTE E SEGURO PARA A FUNCAO E ANTIALERGICO, COM COSTURA VERDE PARA RAPIDA IDENTIFICACAO DO TAMANHO.</t>
  </si>
  <si>
    <t>LOTE 5 - LOTE 05</t>
  </si>
  <si>
    <t>01.004071</t>
  </si>
  <si>
    <t>SERINGA DESCARTAVEL PARA BOMBA SERINGA 50ML/60ML - SERINGA DESCARTAVEL PARA BOMBA INJETORA CONFECCIONADO EM POLIPROPILENO, COIM CAPACIDADE DE 50ML, COMPATIVEL COM BOMBA DE SERINGA, ESTERIL</t>
  </si>
  <si>
    <t>01.007633</t>
  </si>
  <si>
    <t>SERINGA DESCARTAVEL PARA BOMBA SERINGA  20 ML - SERINGA DESCARTAVEL PARA BOMBA DE INFUSAO 20 ML, CONFECCIONADA EM POLIPROPILENO, COMPATIVEL COM A BOMBA DE SERINGA, ESTERIL.</t>
  </si>
  <si>
    <t>Valor Líquido</t>
  </si>
  <si>
    <t>FL</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</si>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</sst>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55">
    <xf numFmtId="0" fontId="0"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NumberFormat="1" applyAlignment="1">
      <alignment/>
    </xf>
    <xf numFmtId="0" fontId="37" fillId="33" borderId="10" xfId="0" applyFont="1" applyFill="1" applyBorder="1" applyAlignment="1">
      <alignment vertical="top"/>
    </xf>
    <xf numFmtId="2" fontId="37" fillId="33" borderId="10" xfId="0" applyNumberFormat="1" applyFont="1" applyFill="1" applyBorder="1" applyAlignment="1" applyProtection="1">
      <alignment horizontal="right" vertical="top"/>
      <protection/>
    </xf>
    <xf numFmtId="0" fontId="38" fillId="0" borderId="0" xfId="0" applyFont="1" applyAlignment="1">
      <alignment/>
    </xf>
    <xf numFmtId="0" fontId="37" fillId="34" borderId="11"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horizontal="right" vertical="center"/>
      <protection/>
    </xf>
    <xf numFmtId="165" fontId="37" fillId="34" borderId="11"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2" xfId="0" applyFont="1" applyFill="1" applyBorder="1" applyAlignment="1" applyProtection="1">
      <alignment vertical="top" wrapText="1"/>
      <protection locked="0"/>
    </xf>
    <xf numFmtId="0" fontId="37" fillId="34" borderId="13"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4" xfId="0" applyFont="1" applyFill="1" applyBorder="1" applyAlignment="1" applyProtection="1">
      <alignment vertical="top"/>
      <protection/>
    </xf>
    <xf numFmtId="0" fontId="37" fillId="34" borderId="15" xfId="0" applyFont="1" applyFill="1" applyBorder="1" applyAlignment="1" applyProtection="1">
      <alignment vertical="top"/>
      <protection/>
    </xf>
    <xf numFmtId="0" fontId="38"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7" fillId="34" borderId="11"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4" borderId="11"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0" fontId="37" fillId="34" borderId="11" xfId="0" applyFont="1" applyFill="1" applyBorder="1" applyAlignment="1" applyProtection="1">
      <alignment vertical="top"/>
      <protection/>
    </xf>
    <xf numFmtId="2" fontId="0" fillId="0" borderId="0" xfId="0" applyNumberFormat="1" applyAlignment="1" applyProtection="1">
      <alignment horizontal="right" vertical="top"/>
      <protection locked="0"/>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33" borderId="10" xfId="0" applyNumberFormat="1" applyFont="1" applyFill="1" applyBorder="1" applyAlignment="1" applyProtection="1">
      <alignment vertical="top"/>
      <protection/>
    </xf>
    <xf numFmtId="2" fontId="37" fillId="34" borderId="11" xfId="0" applyNumberFormat="1" applyFont="1" applyFill="1" applyBorder="1" applyAlignment="1" applyProtection="1">
      <alignment vertical="top"/>
      <protection/>
    </xf>
    <xf numFmtId="2" fontId="38" fillId="0" borderId="0" xfId="0" applyNumberFormat="1" applyFont="1" applyAlignment="1" applyProtection="1">
      <alignment vertical="top"/>
      <protection/>
    </xf>
    <xf numFmtId="165" fontId="36" fillId="0" borderId="0" xfId="0" applyNumberFormat="1" applyFont="1" applyAlignment="1" applyProtection="1">
      <alignment vertical="center"/>
      <protection/>
    </xf>
    <xf numFmtId="0" fontId="37" fillId="0" borderId="0" xfId="0" applyFont="1" applyAlignment="1">
      <alignment/>
    </xf>
    <xf numFmtId="2" fontId="37" fillId="0" borderId="0" xfId="0" applyNumberFormat="1" applyFont="1" applyAlignment="1" applyProtection="1">
      <alignment vertical="top"/>
      <protection/>
    </xf>
    <xf numFmtId="0" fontId="36" fillId="35" borderId="16" xfId="0" applyFont="1" applyFill="1" applyBorder="1" applyAlignment="1" applyProtection="1">
      <alignment vertical="top" wrapText="1"/>
      <protection locked="0"/>
    </xf>
    <xf numFmtId="49" fontId="36" fillId="35" borderId="16"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7" xfId="0" applyNumberFormat="1" applyBorder="1" applyAlignment="1" applyProtection="1">
      <alignment vertical="top"/>
      <protection locked="0"/>
    </xf>
    <xf numFmtId="2" fontId="0" fillId="0" borderId="18" xfId="0" applyNumberFormat="1" applyBorder="1" applyAlignment="1" applyProtection="1">
      <alignment vertical="top"/>
      <protection locked="0"/>
    </xf>
    <xf numFmtId="0" fontId="0" fillId="0" borderId="19" xfId="0" applyBorder="1" applyAlignment="1" applyProtection="1">
      <alignment vertical="top" wrapText="1"/>
      <protection locked="0"/>
    </xf>
    <xf numFmtId="2" fontId="0" fillId="0" borderId="20" xfId="0" applyNumberFormat="1" applyBorder="1" applyAlignment="1" applyProtection="1">
      <alignment vertical="top"/>
      <protection locked="0"/>
    </xf>
    <xf numFmtId="0" fontId="0" fillId="0" borderId="21" xfId="0" applyBorder="1" applyAlignment="1" applyProtection="1">
      <alignment vertical="top" wrapText="1"/>
      <protection locked="0"/>
    </xf>
    <xf numFmtId="164" fontId="37" fillId="33" borderId="10" xfId="0" applyNumberFormat="1" applyFont="1" applyFill="1" applyBorder="1" applyAlignment="1" applyProtection="1">
      <alignment horizontal="right" vertical="top"/>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8"/>
  <sheetViews>
    <sheetView showRowColHeaders="0" tabSelected="1" zoomScalePageLayoutView="0" workbookViewId="0" topLeftCell="G13">
      <selection activeCell="J10" sqref="J10"/>
    </sheetView>
  </sheetViews>
  <sheetFormatPr defaultColWidth="0" defaultRowHeight="15"/>
  <cols>
    <col min="1" max="6" width="0" style="0" hidden="1" customWidth="1"/>
    <col min="7" max="7" width="5.28125" style="19" customWidth="1"/>
    <col min="8" max="8" width="40.7109375" style="24" customWidth="1"/>
    <col min="9" max="10" width="12.7109375" style="29" customWidth="1"/>
    <col min="11" max="11" width="0" style="19" hidden="1" customWidth="1"/>
    <col min="12" max="12" width="9.8515625" style="9" bestFit="1" customWidth="1"/>
    <col min="13" max="14" width="0" style="0" hidden="1" customWidth="1"/>
    <col min="15" max="15" width="15.7109375" style="13" customWidth="1"/>
    <col min="16" max="16" width="35.7109375" style="15" customWidth="1"/>
    <col min="17" max="18" width="0" style="0" hidden="1" customWidth="1"/>
    <col min="19" max="19" width="2.28125" style="0" customWidth="1"/>
    <col min="20" max="16384" width="0" style="0" hidden="1" customWidth="1"/>
  </cols>
  <sheetData>
    <row r="1" ht="30">
      <c r="H1" s="23" t="s">
        <v>0</v>
      </c>
    </row>
    <row r="3" spans="1:8" ht="15.75">
      <c r="A3" s="1" t="s">
        <v>1</v>
      </c>
      <c r="H3" s="24" t="s">
        <v>2</v>
      </c>
    </row>
    <row r="5" ht="15">
      <c r="H5" s="24" t="s">
        <v>3</v>
      </c>
    </row>
    <row r="6" ht="15">
      <c r="H6" s="24" t="s">
        <v>4</v>
      </c>
    </row>
    <row r="7" spans="8:9" ht="15">
      <c r="H7" s="24" t="s">
        <v>5</v>
      </c>
      <c r="I7" s="29" t="s">
        <v>5</v>
      </c>
    </row>
    <row r="8" spans="8:9" ht="30">
      <c r="H8" s="24" t="s">
        <v>6</v>
      </c>
      <c r="I8" s="29" t="s">
        <v>7</v>
      </c>
    </row>
    <row r="10" ht="15">
      <c r="H10" s="25" t="s">
        <v>8</v>
      </c>
    </row>
    <row r="11" spans="8:15" ht="15">
      <c r="H11" s="43"/>
      <c r="L11" s="35"/>
      <c r="M11" s="2"/>
      <c r="N11" s="2"/>
      <c r="O11" s="34"/>
    </row>
    <row r="12" spans="8:15" ht="15">
      <c r="H12" s="25" t="s">
        <v>9</v>
      </c>
      <c r="O12" s="36"/>
    </row>
    <row r="13" spans="8:15" ht="15">
      <c r="H13" s="44"/>
      <c r="O13" s="36"/>
    </row>
    <row r="14" ht="15">
      <c r="O14" s="36"/>
    </row>
    <row r="15" ht="15">
      <c r="O15" s="36"/>
    </row>
    <row r="16" spans="7:18" ht="15">
      <c r="G16" s="20"/>
      <c r="H16" s="26" t="s">
        <v>10</v>
      </c>
      <c r="I16" s="54" t="s">
        <v>11</v>
      </c>
      <c r="J16" s="54"/>
      <c r="K16" s="32"/>
      <c r="L16" s="10">
        <f>SUM(O18:O21)</f>
        <v>0</v>
      </c>
      <c r="M16" s="4"/>
      <c r="N16" s="4"/>
      <c r="O16" s="5"/>
      <c r="P16" s="16"/>
      <c r="Q16" s="6">
        <v>1</v>
      </c>
      <c r="R16" s="6"/>
    </row>
    <row r="17" spans="1:18" ht="15">
      <c r="A17" t="s">
        <v>12</v>
      </c>
      <c r="B17" t="s">
        <v>13</v>
      </c>
      <c r="C17" t="s">
        <v>14</v>
      </c>
      <c r="D17" t="s">
        <v>15</v>
      </c>
      <c r="G17" s="21" t="s">
        <v>16</v>
      </c>
      <c r="H17" s="27" t="s">
        <v>17</v>
      </c>
      <c r="I17" s="30" t="s">
        <v>18</v>
      </c>
      <c r="J17" s="30" t="s">
        <v>19</v>
      </c>
      <c r="K17" s="33"/>
      <c r="L17" s="11" t="s">
        <v>20</v>
      </c>
      <c r="M17" s="7"/>
      <c r="N17" s="7"/>
      <c r="O17" s="38" t="s">
        <v>21</v>
      </c>
      <c r="P17" s="17" t="s">
        <v>22</v>
      </c>
      <c r="Q17" s="6"/>
      <c r="R17" s="6" t="s">
        <v>23</v>
      </c>
    </row>
    <row r="18" spans="1:18" ht="67.5">
      <c r="A18">
        <v>13</v>
      </c>
      <c r="B18">
        <v>45</v>
      </c>
      <c r="C18">
        <v>2019</v>
      </c>
      <c r="D18" s="3" t="s">
        <v>24</v>
      </c>
      <c r="G18" s="22">
        <v>1</v>
      </c>
      <c r="H18" s="28" t="s">
        <v>25</v>
      </c>
      <c r="I18" s="31">
        <v>80</v>
      </c>
      <c r="J18" s="31" t="s">
        <v>26</v>
      </c>
      <c r="K18" s="22"/>
      <c r="L18" s="12"/>
      <c r="M18" s="6"/>
      <c r="N18" s="6"/>
      <c r="O18" s="39">
        <f>(IF(AND(J18&gt;0,J18&lt;=I18),J18,I18)*(L18-M18+N18))</f>
        <v>0</v>
      </c>
      <c r="P18" s="18"/>
      <c r="Q18" s="6">
        <v>1</v>
      </c>
      <c r="R18" s="6"/>
    </row>
    <row r="19" spans="1:18" ht="67.5">
      <c r="A19">
        <v>13</v>
      </c>
      <c r="B19">
        <v>45</v>
      </c>
      <c r="C19">
        <v>2019</v>
      </c>
      <c r="D19" s="3" t="s">
        <v>27</v>
      </c>
      <c r="G19" s="22">
        <v>1</v>
      </c>
      <c r="H19" s="28" t="s">
        <v>28</v>
      </c>
      <c r="I19" s="31">
        <v>50</v>
      </c>
      <c r="J19" s="31" t="s">
        <v>26</v>
      </c>
      <c r="K19" s="22"/>
      <c r="L19" s="12"/>
      <c r="M19" s="6"/>
      <c r="N19" s="6"/>
      <c r="O19" s="39">
        <f>(IF(AND(J19&gt;0,J19&lt;=I19),J19,I19)*(L19-M19+N19))</f>
        <v>0</v>
      </c>
      <c r="P19" s="18"/>
      <c r="Q19" s="6">
        <v>1</v>
      </c>
      <c r="R19" s="6"/>
    </row>
    <row r="20" spans="1:18" ht="101.25">
      <c r="A20">
        <v>13</v>
      </c>
      <c r="B20">
        <v>45</v>
      </c>
      <c r="C20">
        <v>2019</v>
      </c>
      <c r="D20" s="3" t="s">
        <v>29</v>
      </c>
      <c r="G20" s="22">
        <v>1</v>
      </c>
      <c r="H20" s="28" t="s">
        <v>30</v>
      </c>
      <c r="I20" s="31">
        <v>30</v>
      </c>
      <c r="J20" s="31" t="s">
        <v>26</v>
      </c>
      <c r="K20" s="22"/>
      <c r="L20" s="12"/>
      <c r="M20" s="6"/>
      <c r="N20" s="6"/>
      <c r="O20" s="39">
        <f>(IF(AND(J20&gt;0,J20&lt;=I20),J20,I20)*(L20-M20+N20))</f>
        <v>0</v>
      </c>
      <c r="P20" s="18"/>
      <c r="Q20" s="6">
        <v>1</v>
      </c>
      <c r="R20" s="6"/>
    </row>
    <row r="21" spans="1:18" ht="67.5">
      <c r="A21">
        <v>13</v>
      </c>
      <c r="B21">
        <v>45</v>
      </c>
      <c r="C21">
        <v>2019</v>
      </c>
      <c r="D21" s="3" t="s">
        <v>31</v>
      </c>
      <c r="G21" s="22">
        <v>1</v>
      </c>
      <c r="H21" s="28" t="s">
        <v>32</v>
      </c>
      <c r="I21" s="31">
        <v>20</v>
      </c>
      <c r="J21" s="31" t="s">
        <v>26</v>
      </c>
      <c r="K21" s="22"/>
      <c r="L21" s="12"/>
      <c r="M21" s="6"/>
      <c r="N21" s="6"/>
      <c r="O21" s="39">
        <f>(IF(AND(J21&gt;0,J21&lt;=I21),J21,I21)*(L21-M21+N21))</f>
        <v>0</v>
      </c>
      <c r="P21" s="18"/>
      <c r="Q21" s="6">
        <v>1</v>
      </c>
      <c r="R21" s="6"/>
    </row>
    <row r="22" spans="7:18" ht="15">
      <c r="G22" s="20"/>
      <c r="H22" s="26" t="s">
        <v>33</v>
      </c>
      <c r="I22" s="54" t="s">
        <v>11</v>
      </c>
      <c r="J22" s="54"/>
      <c r="K22" s="32"/>
      <c r="L22" s="10">
        <f>SUM(O24:O27)</f>
        <v>0</v>
      </c>
      <c r="M22" s="4"/>
      <c r="N22" s="4"/>
      <c r="O22" s="37"/>
      <c r="P22" s="16"/>
      <c r="Q22" s="6">
        <v>2</v>
      </c>
      <c r="R22" s="6"/>
    </row>
    <row r="23" spans="1:18" ht="15">
      <c r="A23" t="s">
        <v>12</v>
      </c>
      <c r="B23" t="s">
        <v>13</v>
      </c>
      <c r="C23" t="s">
        <v>14</v>
      </c>
      <c r="D23" t="s">
        <v>15</v>
      </c>
      <c r="G23" s="21" t="s">
        <v>16</v>
      </c>
      <c r="H23" s="27" t="s">
        <v>17</v>
      </c>
      <c r="I23" s="30" t="s">
        <v>18</v>
      </c>
      <c r="J23" s="30" t="s">
        <v>19</v>
      </c>
      <c r="K23" s="33"/>
      <c r="L23" s="11" t="s">
        <v>20</v>
      </c>
      <c r="M23" s="7"/>
      <c r="N23" s="7"/>
      <c r="O23" s="38" t="s">
        <v>21</v>
      </c>
      <c r="P23" s="17" t="s">
        <v>22</v>
      </c>
      <c r="Q23" s="6"/>
      <c r="R23" s="6" t="s">
        <v>23</v>
      </c>
    </row>
    <row r="24" spans="1:18" ht="123.75">
      <c r="A24">
        <v>13</v>
      </c>
      <c r="B24">
        <v>45</v>
      </c>
      <c r="C24">
        <v>2019</v>
      </c>
      <c r="D24" s="3" t="s">
        <v>34</v>
      </c>
      <c r="G24" s="22">
        <v>2</v>
      </c>
      <c r="H24" s="28" t="s">
        <v>35</v>
      </c>
      <c r="I24" s="31">
        <v>40</v>
      </c>
      <c r="J24" s="31" t="s">
        <v>36</v>
      </c>
      <c r="K24" s="22"/>
      <c r="L24" s="12"/>
      <c r="M24" s="6"/>
      <c r="N24" s="6"/>
      <c r="O24" s="39">
        <f>(IF(AND(J24&gt;0,J24&lt;=I24),J24,I24)*(L24-M24+N24))</f>
        <v>0</v>
      </c>
      <c r="P24" s="18"/>
      <c r="Q24" s="6">
        <v>2</v>
      </c>
      <c r="R24" s="6"/>
    </row>
    <row r="25" spans="1:18" ht="123.75">
      <c r="A25">
        <v>13</v>
      </c>
      <c r="B25">
        <v>45</v>
      </c>
      <c r="C25">
        <v>2019</v>
      </c>
      <c r="D25" s="3" t="s">
        <v>37</v>
      </c>
      <c r="G25" s="22">
        <v>2</v>
      </c>
      <c r="H25" s="28" t="s">
        <v>38</v>
      </c>
      <c r="I25" s="31">
        <v>70</v>
      </c>
      <c r="J25" s="31" t="s">
        <v>36</v>
      </c>
      <c r="K25" s="22"/>
      <c r="L25" s="12"/>
      <c r="M25" s="6"/>
      <c r="N25" s="6"/>
      <c r="O25" s="39">
        <f>(IF(AND(J25&gt;0,J25&lt;=I25),J25,I25)*(L25-M25+N25))</f>
        <v>0</v>
      </c>
      <c r="P25" s="18"/>
      <c r="Q25" s="6">
        <v>2</v>
      </c>
      <c r="R25" s="6"/>
    </row>
    <row r="26" spans="1:18" ht="123.75">
      <c r="A26">
        <v>13</v>
      </c>
      <c r="B26">
        <v>45</v>
      </c>
      <c r="C26">
        <v>2019</v>
      </c>
      <c r="D26" s="3" t="s">
        <v>39</v>
      </c>
      <c r="G26" s="22">
        <v>2</v>
      </c>
      <c r="H26" s="28" t="s">
        <v>40</v>
      </c>
      <c r="I26" s="31">
        <v>60</v>
      </c>
      <c r="J26" s="31" t="s">
        <v>36</v>
      </c>
      <c r="K26" s="22"/>
      <c r="L26" s="12"/>
      <c r="M26" s="6"/>
      <c r="N26" s="6"/>
      <c r="O26" s="39">
        <f>(IF(AND(J26&gt;0,J26&lt;=I26),J26,I26)*(L26-M26+N26))</f>
        <v>0</v>
      </c>
      <c r="P26" s="18"/>
      <c r="Q26" s="6">
        <v>2</v>
      </c>
      <c r="R26" s="6"/>
    </row>
    <row r="27" spans="1:18" ht="101.25">
      <c r="A27">
        <v>13</v>
      </c>
      <c r="B27">
        <v>45</v>
      </c>
      <c r="C27">
        <v>2019</v>
      </c>
      <c r="D27" s="3" t="s">
        <v>41</v>
      </c>
      <c r="G27" s="22">
        <v>2</v>
      </c>
      <c r="H27" s="28" t="s">
        <v>42</v>
      </c>
      <c r="I27" s="31">
        <v>132</v>
      </c>
      <c r="J27" s="31" t="s">
        <v>36</v>
      </c>
      <c r="K27" s="22"/>
      <c r="L27" s="12"/>
      <c r="M27" s="6"/>
      <c r="N27" s="6"/>
      <c r="O27" s="39">
        <f>(IF(AND(J27&gt;0,J27&lt;=I27),J27,I27)*(L27-M27+N27))</f>
        <v>0</v>
      </c>
      <c r="P27" s="18"/>
      <c r="Q27" s="6">
        <v>2</v>
      </c>
      <c r="R27" s="6"/>
    </row>
    <row r="28" spans="7:18" ht="15">
      <c r="G28" s="20"/>
      <c r="H28" s="26" t="s">
        <v>43</v>
      </c>
      <c r="I28" s="54" t="s">
        <v>11</v>
      </c>
      <c r="J28" s="54"/>
      <c r="K28" s="32"/>
      <c r="L28" s="10">
        <f>SUM(O30:O32)</f>
        <v>0</v>
      </c>
      <c r="M28" s="4"/>
      <c r="N28" s="4"/>
      <c r="O28" s="37"/>
      <c r="P28" s="16"/>
      <c r="Q28" s="6">
        <v>3</v>
      </c>
      <c r="R28" s="6"/>
    </row>
    <row r="29" spans="1:18" ht="15">
      <c r="A29" t="s">
        <v>12</v>
      </c>
      <c r="B29" t="s">
        <v>13</v>
      </c>
      <c r="C29" t="s">
        <v>14</v>
      </c>
      <c r="D29" t="s">
        <v>15</v>
      </c>
      <c r="G29" s="21" t="s">
        <v>16</v>
      </c>
      <c r="H29" s="27" t="s">
        <v>17</v>
      </c>
      <c r="I29" s="30" t="s">
        <v>18</v>
      </c>
      <c r="J29" s="30" t="s">
        <v>19</v>
      </c>
      <c r="K29" s="33"/>
      <c r="L29" s="11" t="s">
        <v>20</v>
      </c>
      <c r="M29" s="7"/>
      <c r="N29" s="7"/>
      <c r="O29" s="38" t="s">
        <v>21</v>
      </c>
      <c r="P29" s="17" t="s">
        <v>22</v>
      </c>
      <c r="Q29" s="6"/>
      <c r="R29" s="6" t="s">
        <v>23</v>
      </c>
    </row>
    <row r="30" spans="1:18" ht="157.5">
      <c r="A30">
        <v>13</v>
      </c>
      <c r="B30">
        <v>45</v>
      </c>
      <c r="C30">
        <v>2019</v>
      </c>
      <c r="D30" s="3" t="s">
        <v>44</v>
      </c>
      <c r="G30" s="22">
        <v>3</v>
      </c>
      <c r="H30" s="28" t="s">
        <v>45</v>
      </c>
      <c r="I30" s="31">
        <v>9800</v>
      </c>
      <c r="J30" s="31" t="s">
        <v>26</v>
      </c>
      <c r="K30" s="22"/>
      <c r="L30" s="12"/>
      <c r="M30" s="6"/>
      <c r="N30" s="6"/>
      <c r="O30" s="39">
        <f>(IF(AND(J30&gt;0,J30&lt;=I30),J30,I30)*(L30-M30+N30))</f>
        <v>0</v>
      </c>
      <c r="P30" s="18"/>
      <c r="Q30" s="6">
        <v>3</v>
      </c>
      <c r="R30" s="6"/>
    </row>
    <row r="31" spans="1:18" ht="213.75">
      <c r="A31">
        <v>13</v>
      </c>
      <c r="B31">
        <v>45</v>
      </c>
      <c r="C31">
        <v>2019</v>
      </c>
      <c r="D31" s="3" t="s">
        <v>46</v>
      </c>
      <c r="G31" s="22">
        <v>3</v>
      </c>
      <c r="H31" s="28" t="s">
        <v>47</v>
      </c>
      <c r="I31" s="31">
        <v>6000</v>
      </c>
      <c r="J31" s="31" t="s">
        <v>26</v>
      </c>
      <c r="K31" s="22"/>
      <c r="L31" s="12"/>
      <c r="M31" s="6"/>
      <c r="N31" s="6"/>
      <c r="O31" s="39">
        <f>(IF(AND(J31&gt;0,J31&lt;=I31),J31,I31)*(L31-M31+N31))</f>
        <v>0</v>
      </c>
      <c r="P31" s="18"/>
      <c r="Q31" s="6">
        <v>3</v>
      </c>
      <c r="R31" s="6"/>
    </row>
    <row r="32" spans="1:18" ht="180">
      <c r="A32">
        <v>13</v>
      </c>
      <c r="B32">
        <v>45</v>
      </c>
      <c r="C32">
        <v>2019</v>
      </c>
      <c r="D32" s="3" t="s">
        <v>48</v>
      </c>
      <c r="G32" s="22">
        <v>3</v>
      </c>
      <c r="H32" s="28" t="s">
        <v>49</v>
      </c>
      <c r="I32" s="31">
        <v>3800</v>
      </c>
      <c r="J32" s="31" t="s">
        <v>26</v>
      </c>
      <c r="K32" s="22"/>
      <c r="L32" s="12"/>
      <c r="M32" s="6"/>
      <c r="N32" s="6"/>
      <c r="O32" s="39">
        <f>(IF(AND(J32&gt;0,J32&lt;=I32),J32,I32)*(L32-M32+N32))</f>
        <v>0</v>
      </c>
      <c r="P32" s="18"/>
      <c r="Q32" s="6">
        <v>3</v>
      </c>
      <c r="R32" s="6"/>
    </row>
    <row r="33" spans="7:18" ht="15">
      <c r="G33" s="20"/>
      <c r="H33" s="26" t="s">
        <v>50</v>
      </c>
      <c r="I33" s="54" t="s">
        <v>11</v>
      </c>
      <c r="J33" s="54"/>
      <c r="K33" s="32"/>
      <c r="L33" s="10">
        <f>SUM(O35:O41)</f>
        <v>0</v>
      </c>
      <c r="M33" s="4"/>
      <c r="N33" s="4"/>
      <c r="O33" s="37"/>
      <c r="P33" s="16"/>
      <c r="Q33" s="6">
        <v>4</v>
      </c>
      <c r="R33" s="6"/>
    </row>
    <row r="34" spans="1:18" ht="15">
      <c r="A34" t="s">
        <v>12</v>
      </c>
      <c r="B34" t="s">
        <v>13</v>
      </c>
      <c r="C34" t="s">
        <v>14</v>
      </c>
      <c r="D34" t="s">
        <v>15</v>
      </c>
      <c r="G34" s="21" t="s">
        <v>16</v>
      </c>
      <c r="H34" s="27" t="s">
        <v>17</v>
      </c>
      <c r="I34" s="30" t="s">
        <v>18</v>
      </c>
      <c r="J34" s="30" t="s">
        <v>19</v>
      </c>
      <c r="K34" s="33"/>
      <c r="L34" s="11" t="s">
        <v>20</v>
      </c>
      <c r="M34" s="7"/>
      <c r="N34" s="7"/>
      <c r="O34" s="38" t="s">
        <v>21</v>
      </c>
      <c r="P34" s="17" t="s">
        <v>22</v>
      </c>
      <c r="Q34" s="6"/>
      <c r="R34" s="6" t="s">
        <v>23</v>
      </c>
    </row>
    <row r="35" spans="1:18" ht="67.5">
      <c r="A35">
        <v>13</v>
      </c>
      <c r="B35">
        <v>45</v>
      </c>
      <c r="C35">
        <v>2019</v>
      </c>
      <c r="D35" s="3" t="s">
        <v>51</v>
      </c>
      <c r="G35" s="22">
        <v>4</v>
      </c>
      <c r="H35" s="28" t="s">
        <v>52</v>
      </c>
      <c r="I35" s="31">
        <v>240</v>
      </c>
      <c r="J35" s="31" t="s">
        <v>26</v>
      </c>
      <c r="K35" s="22"/>
      <c r="L35" s="12"/>
      <c r="M35" s="6"/>
      <c r="N35" s="6"/>
      <c r="O35" s="39">
        <f aca="true" t="shared" si="0" ref="O35:O41">(IF(AND(J35&gt;0,J35&lt;=I35),J35,I35)*(L35-M35+N35))</f>
        <v>0</v>
      </c>
      <c r="P35" s="18"/>
      <c r="Q35" s="6">
        <v>4</v>
      </c>
      <c r="R35" s="6"/>
    </row>
    <row r="36" spans="1:18" ht="67.5">
      <c r="A36">
        <v>13</v>
      </c>
      <c r="B36">
        <v>45</v>
      </c>
      <c r="C36">
        <v>2019</v>
      </c>
      <c r="D36" s="3" t="s">
        <v>53</v>
      </c>
      <c r="G36" s="22">
        <v>4</v>
      </c>
      <c r="H36" s="28" t="s">
        <v>54</v>
      </c>
      <c r="I36" s="31">
        <v>100</v>
      </c>
      <c r="J36" s="31" t="s">
        <v>26</v>
      </c>
      <c r="K36" s="22"/>
      <c r="L36" s="12"/>
      <c r="M36" s="6"/>
      <c r="N36" s="6"/>
      <c r="O36" s="39">
        <f t="shared" si="0"/>
        <v>0</v>
      </c>
      <c r="P36" s="18"/>
      <c r="Q36" s="6">
        <v>4</v>
      </c>
      <c r="R36" s="6"/>
    </row>
    <row r="37" spans="1:18" ht="67.5">
      <c r="A37">
        <v>13</v>
      </c>
      <c r="B37">
        <v>45</v>
      </c>
      <c r="C37">
        <v>2019</v>
      </c>
      <c r="D37" s="3" t="s">
        <v>55</v>
      </c>
      <c r="G37" s="22">
        <v>4</v>
      </c>
      <c r="H37" s="28" t="s">
        <v>56</v>
      </c>
      <c r="I37" s="31">
        <v>100</v>
      </c>
      <c r="J37" s="31" t="s">
        <v>26</v>
      </c>
      <c r="K37" s="22"/>
      <c r="L37" s="12"/>
      <c r="M37" s="6"/>
      <c r="N37" s="6"/>
      <c r="O37" s="39">
        <f t="shared" si="0"/>
        <v>0</v>
      </c>
      <c r="P37" s="18"/>
      <c r="Q37" s="6">
        <v>4</v>
      </c>
      <c r="R37" s="6"/>
    </row>
    <row r="38" spans="1:18" ht="135">
      <c r="A38">
        <v>13</v>
      </c>
      <c r="B38">
        <v>45</v>
      </c>
      <c r="C38">
        <v>2019</v>
      </c>
      <c r="D38" s="3" t="s">
        <v>57</v>
      </c>
      <c r="G38" s="22">
        <v>4</v>
      </c>
      <c r="H38" s="28" t="s">
        <v>58</v>
      </c>
      <c r="I38" s="31">
        <v>240</v>
      </c>
      <c r="J38" s="31" t="s">
        <v>26</v>
      </c>
      <c r="K38" s="22"/>
      <c r="L38" s="12"/>
      <c r="M38" s="6"/>
      <c r="N38" s="6"/>
      <c r="O38" s="39">
        <f t="shared" si="0"/>
        <v>0</v>
      </c>
      <c r="P38" s="18"/>
      <c r="Q38" s="6">
        <v>4</v>
      </c>
      <c r="R38" s="6"/>
    </row>
    <row r="39" spans="1:18" ht="101.25">
      <c r="A39">
        <v>13</v>
      </c>
      <c r="B39">
        <v>45</v>
      </c>
      <c r="C39">
        <v>2019</v>
      </c>
      <c r="D39" s="3" t="s">
        <v>59</v>
      </c>
      <c r="G39" s="22">
        <v>4</v>
      </c>
      <c r="H39" s="28" t="s">
        <v>60</v>
      </c>
      <c r="I39" s="31">
        <v>240</v>
      </c>
      <c r="J39" s="31" t="s">
        <v>26</v>
      </c>
      <c r="K39" s="22"/>
      <c r="L39" s="12"/>
      <c r="M39" s="6"/>
      <c r="N39" s="6"/>
      <c r="O39" s="39">
        <f t="shared" si="0"/>
        <v>0</v>
      </c>
      <c r="P39" s="18"/>
      <c r="Q39" s="6">
        <v>4</v>
      </c>
      <c r="R39" s="6"/>
    </row>
    <row r="40" spans="1:18" ht="101.25">
      <c r="A40">
        <v>13</v>
      </c>
      <c r="B40">
        <v>45</v>
      </c>
      <c r="C40">
        <v>2019</v>
      </c>
      <c r="D40" s="3" t="s">
        <v>61</v>
      </c>
      <c r="G40" s="22">
        <v>4</v>
      </c>
      <c r="H40" s="28" t="s">
        <v>62</v>
      </c>
      <c r="I40" s="31">
        <v>240</v>
      </c>
      <c r="J40" s="31" t="s">
        <v>26</v>
      </c>
      <c r="K40" s="22"/>
      <c r="L40" s="12"/>
      <c r="M40" s="6"/>
      <c r="N40" s="6"/>
      <c r="O40" s="39">
        <f t="shared" si="0"/>
        <v>0</v>
      </c>
      <c r="P40" s="18"/>
      <c r="Q40" s="6">
        <v>4</v>
      </c>
      <c r="R40" s="6"/>
    </row>
    <row r="41" spans="1:18" ht="101.25">
      <c r="A41">
        <v>13</v>
      </c>
      <c r="B41">
        <v>45</v>
      </c>
      <c r="C41">
        <v>2019</v>
      </c>
      <c r="D41" s="3" t="s">
        <v>63</v>
      </c>
      <c r="G41" s="22">
        <v>4</v>
      </c>
      <c r="H41" s="28" t="s">
        <v>64</v>
      </c>
      <c r="I41" s="31">
        <v>240</v>
      </c>
      <c r="J41" s="31" t="s">
        <v>26</v>
      </c>
      <c r="K41" s="22"/>
      <c r="L41" s="12"/>
      <c r="M41" s="6"/>
      <c r="N41" s="6"/>
      <c r="O41" s="39">
        <f t="shared" si="0"/>
        <v>0</v>
      </c>
      <c r="P41" s="18"/>
      <c r="Q41" s="6">
        <v>4</v>
      </c>
      <c r="R41" s="6"/>
    </row>
    <row r="42" spans="7:18" ht="15">
      <c r="G42" s="20"/>
      <c r="H42" s="26" t="s">
        <v>65</v>
      </c>
      <c r="I42" s="54" t="s">
        <v>11</v>
      </c>
      <c r="J42" s="54"/>
      <c r="K42" s="32"/>
      <c r="L42" s="10">
        <f>SUM(O44:O45)</f>
        <v>0</v>
      </c>
      <c r="M42" s="4"/>
      <c r="N42" s="4"/>
      <c r="O42" s="37"/>
      <c r="P42" s="16"/>
      <c r="Q42" s="6">
        <v>5</v>
      </c>
      <c r="R42" s="6"/>
    </row>
    <row r="43" spans="1:18" ht="15">
      <c r="A43" t="s">
        <v>12</v>
      </c>
      <c r="B43" t="s">
        <v>13</v>
      </c>
      <c r="C43" t="s">
        <v>14</v>
      </c>
      <c r="D43" t="s">
        <v>15</v>
      </c>
      <c r="G43" s="21" t="s">
        <v>16</v>
      </c>
      <c r="H43" s="27" t="s">
        <v>17</v>
      </c>
      <c r="I43" s="30" t="s">
        <v>18</v>
      </c>
      <c r="J43" s="30" t="s">
        <v>19</v>
      </c>
      <c r="K43" s="33"/>
      <c r="L43" s="11" t="s">
        <v>20</v>
      </c>
      <c r="M43" s="7"/>
      <c r="N43" s="7"/>
      <c r="O43" s="38" t="s">
        <v>21</v>
      </c>
      <c r="P43" s="17" t="s">
        <v>22</v>
      </c>
      <c r="Q43" s="6"/>
      <c r="R43" s="6" t="s">
        <v>23</v>
      </c>
    </row>
    <row r="44" spans="1:18" ht="45">
      <c r="A44">
        <v>13</v>
      </c>
      <c r="B44">
        <v>45</v>
      </c>
      <c r="C44">
        <v>2019</v>
      </c>
      <c r="D44" s="3" t="s">
        <v>66</v>
      </c>
      <c r="G44" s="22">
        <v>5</v>
      </c>
      <c r="H44" s="28" t="s">
        <v>67</v>
      </c>
      <c r="I44" s="31">
        <v>8000</v>
      </c>
      <c r="J44" s="31" t="s">
        <v>26</v>
      </c>
      <c r="K44" s="22"/>
      <c r="L44" s="12"/>
      <c r="M44" s="6"/>
      <c r="N44" s="6"/>
      <c r="O44" s="39">
        <f>(IF(AND(J44&gt;0,J44&lt;=I44),J44,I44)*(L44-M44+N44))</f>
        <v>0</v>
      </c>
      <c r="P44" s="18"/>
      <c r="Q44" s="6">
        <v>5</v>
      </c>
      <c r="R44" s="6"/>
    </row>
    <row r="45" spans="1:18" ht="45">
      <c r="A45">
        <v>13</v>
      </c>
      <c r="B45">
        <v>45</v>
      </c>
      <c r="C45">
        <v>2019</v>
      </c>
      <c r="D45" s="3" t="s">
        <v>68</v>
      </c>
      <c r="G45" s="22">
        <v>5</v>
      </c>
      <c r="H45" s="28" t="s">
        <v>69</v>
      </c>
      <c r="I45" s="31">
        <v>15800</v>
      </c>
      <c r="J45" s="31" t="s">
        <v>26</v>
      </c>
      <c r="K45" s="22"/>
      <c r="L45" s="12"/>
      <c r="M45" s="6"/>
      <c r="N45" s="6"/>
      <c r="O45" s="39">
        <f>(IF(AND(J45&gt;0,J45&lt;=I45),J45,I45)*(L45-M45+N45))</f>
        <v>0</v>
      </c>
      <c r="P45" s="18"/>
      <c r="Q45" s="6">
        <v>5</v>
      </c>
      <c r="R45" s="6"/>
    </row>
    <row r="46" spans="7:18" ht="15">
      <c r="G46" s="22"/>
      <c r="H46" s="28"/>
      <c r="I46" s="31"/>
      <c r="J46" s="31"/>
      <c r="K46" s="22"/>
      <c r="L46" s="12"/>
      <c r="M46" s="6"/>
      <c r="N46" s="6"/>
      <c r="O46" s="14"/>
      <c r="P46" s="18"/>
      <c r="Q46" s="6"/>
      <c r="R46" s="6"/>
    </row>
    <row r="47" spans="8:17" ht="15">
      <c r="H47" s="23"/>
      <c r="L47" s="40" t="s">
        <v>70</v>
      </c>
      <c r="N47" s="41"/>
      <c r="O47" s="42">
        <f>SUM(O10:O45)</f>
        <v>0</v>
      </c>
      <c r="Q47" t="s">
        <v>71</v>
      </c>
    </row>
    <row r="48" ht="15.75" thickBot="1">
      <c r="H48" s="23"/>
    </row>
    <row r="49" spans="8:16" ht="15">
      <c r="H49" s="23"/>
      <c r="N49" s="47"/>
      <c r="O49" s="50"/>
      <c r="P49" s="51" t="s">
        <v>76</v>
      </c>
    </row>
    <row r="50" spans="8:16" ht="15">
      <c r="H50" s="23" t="s">
        <v>72</v>
      </c>
      <c r="I50" s="45"/>
      <c r="N50" s="47"/>
      <c r="O50" s="49"/>
      <c r="P50" s="48"/>
    </row>
    <row r="51" spans="8:16" ht="15">
      <c r="H51" s="23" t="s">
        <v>73</v>
      </c>
      <c r="I51" s="45"/>
      <c r="N51" s="47"/>
      <c r="O51" s="49"/>
      <c r="P51" s="48"/>
    </row>
    <row r="52" spans="8:16" ht="15">
      <c r="H52" s="23" t="s">
        <v>74</v>
      </c>
      <c r="I52" s="8"/>
      <c r="N52" s="47"/>
      <c r="O52" s="49"/>
      <c r="P52" s="48"/>
    </row>
    <row r="53" spans="8:16" ht="15">
      <c r="H53" s="23" t="s">
        <v>75</v>
      </c>
      <c r="I53" s="45"/>
      <c r="N53" s="47"/>
      <c r="O53" s="49"/>
      <c r="P53" s="48"/>
    </row>
    <row r="54" spans="8:16" ht="15">
      <c r="H54" s="23"/>
      <c r="I54" s="46"/>
      <c r="N54" s="47"/>
      <c r="O54" s="49"/>
      <c r="P54" s="48"/>
    </row>
    <row r="55" spans="8:16" ht="15">
      <c r="H55" s="23"/>
      <c r="I55" s="8"/>
      <c r="N55" s="47"/>
      <c r="O55" s="49"/>
      <c r="P55" s="48"/>
    </row>
    <row r="56" spans="8:16" ht="15">
      <c r="H56" s="23"/>
      <c r="I56" s="8"/>
      <c r="N56" s="47"/>
      <c r="O56" s="49"/>
      <c r="P56" s="48"/>
    </row>
    <row r="57" spans="14:16" ht="15">
      <c r="N57" s="47"/>
      <c r="O57" s="49"/>
      <c r="P57" s="48"/>
    </row>
    <row r="58" spans="14:16" ht="15.75" thickBot="1">
      <c r="N58" s="47"/>
      <c r="O58" s="52"/>
      <c r="P58" s="53" t="s">
        <v>77</v>
      </c>
    </row>
  </sheetData>
  <sheetProtection password="B431" sheet="1" objects="1" scenarios="1"/>
  <mergeCells count="5">
    <mergeCell ref="I16:J16"/>
    <mergeCell ref="I22:J22"/>
    <mergeCell ref="I28:J28"/>
    <mergeCell ref="I33:J33"/>
    <mergeCell ref="I42:J42"/>
  </mergeCells>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2019-12-30T13:04:28Z</dcterms:created>
  <dcterms:modified xsi:type="dcterms:W3CDTF">2019-12-30T13:05:37Z</dcterms:modified>
  <cp:category/>
  <cp:version/>
  <cp:contentType/>
  <cp:contentStatus/>
</cp:coreProperties>
</file>